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45" windowWidth="13890" windowHeight="7890" firstSheet="2" activeTab="6"/>
  </bookViews>
  <sheets>
    <sheet name="Totaloversigt" sheetId="1" r:id="rId1"/>
    <sheet name="Tidl. politiske beslutn. 906" sheetId="2" r:id="rId2"/>
    <sheet name="Øvrige ændringer 907" sheetId="3" r:id="rId3"/>
    <sheet name="Lovændringer 908" sheetId="4" r:id="rId4"/>
    <sheet name="Ændr. i forudsætn. 910" sheetId="5" r:id="rId5"/>
    <sheet name="Demografi ændr. 914" sheetId="6" r:id="rId6"/>
    <sheet name="Flytning mellem udvalg 909" sheetId="8" r:id="rId7"/>
    <sheet name="Ark1" sheetId="7" r:id="rId8"/>
  </sheets>
  <definedNames>
    <definedName name="_xlnm.Print_Area" localSheetId="6">'Flytning mellem udvalg 909'!$A$1:$G$15</definedName>
    <definedName name="_xlnm.Print_Titles" localSheetId="1">'Tidl. politiske beslutn. 906'!$1:$5</definedName>
    <definedName name="_xlnm.Print_Titles" localSheetId="2">'Øvrige ændringer 907'!$1:$5</definedName>
  </definedNames>
  <calcPr calcId="152511"/>
</workbook>
</file>

<file path=xl/calcChain.xml><?xml version="1.0" encoding="utf-8"?>
<calcChain xmlns="http://schemas.openxmlformats.org/spreadsheetml/2006/main">
  <c r="G15" i="8" l="1"/>
  <c r="F11" i="1" s="1"/>
  <c r="F15" i="8"/>
  <c r="E11" i="1" s="1"/>
  <c r="E15" i="8"/>
  <c r="D11" i="1" s="1"/>
  <c r="D15" i="8"/>
  <c r="C11" i="1" s="1"/>
  <c r="C15" i="8"/>
  <c r="D19" i="2" l="1"/>
  <c r="E32" i="2" l="1"/>
  <c r="F32" i="2"/>
  <c r="G32" i="2"/>
  <c r="D32" i="2"/>
  <c r="D7" i="1" l="1"/>
  <c r="D9" i="1"/>
  <c r="E9" i="1"/>
  <c r="F9" i="1"/>
  <c r="C9" i="1"/>
  <c r="G16" i="3"/>
  <c r="F10" i="1" s="1"/>
  <c r="F16" i="3"/>
  <c r="E10" i="1" s="1"/>
  <c r="E16" i="3"/>
  <c r="D10" i="1" s="1"/>
  <c r="D16" i="3"/>
  <c r="C10" i="1" s="1"/>
  <c r="G17" i="4"/>
  <c r="F8" i="1" s="1"/>
  <c r="F17" i="4"/>
  <c r="E8" i="1" s="1"/>
  <c r="E17" i="4"/>
  <c r="D8" i="1" s="1"/>
  <c r="D17" i="4"/>
  <c r="C8" i="1" s="1"/>
  <c r="C17" i="4"/>
  <c r="G17" i="5"/>
  <c r="F7" i="1" s="1"/>
  <c r="F17" i="5"/>
  <c r="E7" i="1" s="1"/>
  <c r="E17" i="5"/>
  <c r="D17" i="5"/>
  <c r="C7" i="1" s="1"/>
  <c r="C17" i="5"/>
  <c r="D17" i="6"/>
  <c r="C6" i="1" s="1"/>
  <c r="E17" i="6"/>
  <c r="D6" i="1" s="1"/>
  <c r="F17" i="6"/>
  <c r="E6" i="1" s="1"/>
  <c r="G17" i="6"/>
  <c r="F6" i="1" s="1"/>
  <c r="C17" i="6"/>
  <c r="F12" i="1" l="1"/>
  <c r="F16" i="1" s="1"/>
  <c r="D12" i="1"/>
  <c r="D16" i="1" s="1"/>
  <c r="E12" i="1"/>
  <c r="C12" i="1"/>
  <c r="C16" i="1"/>
  <c r="E16" i="1"/>
</calcChain>
</file>

<file path=xl/sharedStrings.xml><?xml version="1.0" encoding="utf-8"?>
<sst xmlns="http://schemas.openxmlformats.org/spreadsheetml/2006/main" count="120" uniqueCount="64">
  <si>
    <t>Tekst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</si>
  <si>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</si>
  <si>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</si>
  <si>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</si>
  <si>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</si>
  <si>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</si>
  <si>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</si>
  <si>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</si>
  <si>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</si>
  <si>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</si>
  <si>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</si>
  <si>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</si>
  <si>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</si>
  <si>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</si>
  <si>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</si>
  <si>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</si>
  <si>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</si>
  <si>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</si>
  <si>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</si>
  <si>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Ændringer i 2019</t>
  </si>
  <si>
    <t>Budget 2015 - hovedoversigt</t>
  </si>
  <si>
    <t>Udvalget for Økonomi og Erhverv</t>
  </si>
  <si>
    <t>NR.</t>
  </si>
  <si>
    <t>Konsekvenser af tidligere års beslutninger-jfr. budget 2016:</t>
  </si>
  <si>
    <t>Ændringer i 2020</t>
  </si>
  <si>
    <t>Budget              2016</t>
  </si>
  <si>
    <t>(ændringer i forhold til budget 2016-budget i hele kroner + = merudgifter)</t>
  </si>
  <si>
    <t>Æ´SKIW</t>
  </si>
  <si>
    <t>Anskaffelse af TV-transmissionsudstyr</t>
  </si>
  <si>
    <t>Afholdelse af valg</t>
  </si>
  <si>
    <t>Medlemskab af Legoland-Billund resort</t>
  </si>
  <si>
    <t>Tidligere udmeldt DUT-midler</t>
  </si>
  <si>
    <t>Optimering af anvendelse af kopi- og multifunktionsmaskiner</t>
  </si>
  <si>
    <t>Besparelser vedr. indkøbsaftaler</t>
  </si>
  <si>
    <t>Effektivisering i administrationen</t>
  </si>
  <si>
    <t xml:space="preserve">Effektivisering i velfærdsteknologi </t>
  </si>
  <si>
    <t>Effektivisering vedr. øget udbud</t>
  </si>
  <si>
    <t>Effektivisering via bygningsmassen</t>
  </si>
  <si>
    <t>Jobcenter - midlertidig stilling ophører 2016</t>
  </si>
  <si>
    <t>Administrative besparelser, 1,2,3% 2015-17</t>
  </si>
  <si>
    <t>-</t>
  </si>
  <si>
    <t>Råderumskatalog, kørselskontorets afledte besparelse i teknisk afdeling</t>
  </si>
  <si>
    <t>Åremålsansættelser</t>
  </si>
  <si>
    <t>Tjenestemandspensioner</t>
  </si>
  <si>
    <t>Øvrige mindre beløb - sum</t>
  </si>
  <si>
    <t xml:space="preserve"> </t>
  </si>
  <si>
    <t>Ekstra lønbudg til frit valg ordning - fra S&amp;S</t>
  </si>
  <si>
    <t>Ekstra lønbudg til adm.af fritvalgsbeviser - fra S&amp;S</t>
  </si>
  <si>
    <t>Budgetopfølgning 30-04-2016: Flerårigt</t>
  </si>
  <si>
    <t>Flytning af budgetbeløb mellem udvalg</t>
  </si>
  <si>
    <t>Flytning mellem udvalg  i alt</t>
  </si>
  <si>
    <t>Flytning mellem udvalg</t>
  </si>
  <si>
    <t>Vedligeholdelse af kunst - til K&amp;F</t>
  </si>
  <si>
    <t>Løninplacering-indsatsplaner vedr. grundvandsbeskyttelse - fra P&amp;T</t>
  </si>
  <si>
    <t>Tilretning af lederløn ifm omorganisering 2015 - til B&amp;U</t>
  </si>
  <si>
    <t>Tilretning af lederløn ifm omorganisering 2015  fra B&amp;U</t>
  </si>
  <si>
    <t>Budgettilpasning vedr. kommunale ejendomme</t>
  </si>
  <si>
    <t>Lov &amp; Cirkulæreprogram P1 Grøn vækst-ophører ultimo 2016</t>
  </si>
  <si>
    <t>Lov &amp; Cirkulæreprogram P2 NATURA 2000 handleplan-ophører ultimo 2016</t>
  </si>
  <si>
    <t>Energibesparende foranstaltninger, gevinster</t>
  </si>
  <si>
    <t>Energibesparende foranstaltninger, tilpasning af faktiske gevinster</t>
  </si>
  <si>
    <t>Udvikling af området for udsatte børn, unge og deres familier - fra B&amp;U</t>
  </si>
  <si>
    <t>Visionspulje -Byrådet</t>
  </si>
  <si>
    <t>Redningsberedskab-effektivisering ved sammenlægning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</si>
</sst>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</font>
    <font>
      <sz val="1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0" applyNumberFormat="0" applyAlignment="0" applyProtection="0"/>
    <xf numFmtId="0" fontId="15" fillId="7" borderId="31" applyNumberFormat="0" applyAlignment="0" applyProtection="0"/>
    <xf numFmtId="0" fontId="16" fillId="7" borderId="30" applyNumberFormat="0" applyAlignment="0" applyProtection="0"/>
    <xf numFmtId="0" fontId="17" fillId="0" borderId="32" applyNumberFormat="0" applyFill="0" applyAlignment="0" applyProtection="0"/>
    <xf numFmtId="0" fontId="18" fillId="8" borderId="33" applyNumberFormat="0" applyAlignment="0" applyProtection="0"/>
    <xf numFmtId="0" fontId="19" fillId="0" borderId="0" applyNumberFormat="0" applyFill="0" applyBorder="0" applyAlignment="0" applyProtection="0"/>
    <xf numFmtId="0" fontId="7" fillId="9" borderId="3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35" applyNumberFormat="0" applyFill="0" applyAlignment="0" applyProtection="0"/>
    <xf numFmtId="0" fontId="2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8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5" fillId="0" borderId="8" xfId="0" applyFont="1" applyBorder="1"/>
    <xf numFmtId="0" fontId="5" fillId="2" borderId="8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3" xfId="0" applyFont="1" applyBorder="1"/>
    <xf numFmtId="0" fontId="5" fillId="2" borderId="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3" fontId="5" fillId="0" borderId="8" xfId="0" applyNumberFormat="1" applyFont="1" applyFill="1" applyBorder="1"/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0" fontId="5" fillId="0" borderId="1" xfId="0" applyFont="1" applyBorder="1" applyAlignment="1">
      <alignment wrapText="1"/>
    </xf>
    <xf numFmtId="3" fontId="3" fillId="0" borderId="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3" fontId="5" fillId="0" borderId="8" xfId="0" applyNumberFormat="1" applyFont="1" applyFill="1" applyBorder="1" applyAlignment="1">
      <alignment horizontal="left"/>
    </xf>
    <xf numFmtId="0" fontId="3" fillId="0" borderId="2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3" fontId="0" fillId="0" borderId="0" xfId="0" applyNumberFormat="1"/>
    <xf numFmtId="3" fontId="0" fillId="0" borderId="10" xfId="0" applyNumberFormat="1" applyBorder="1"/>
    <xf numFmtId="0" fontId="3" fillId="0" borderId="0" xfId="0" applyFont="1" applyFill="1" applyBorder="1" applyAlignment="1">
      <alignment vertical="center"/>
    </xf>
    <xf numFmtId="3" fontId="6" fillId="0" borderId="26" xfId="0" applyNumberFormat="1" applyFont="1" applyBorder="1"/>
    <xf numFmtId="3" fontId="5" fillId="0" borderId="1" xfId="0" quotePrefix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0" fillId="0" borderId="0" xfId="0" applyFill="1"/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/>
    <xf numFmtId="0" fontId="3" fillId="0" borderId="15" xfId="0" applyFont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5" fillId="0" borderId="3" xfId="0" applyNumberFormat="1" applyFont="1" applyFill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25" fillId="0" borderId="0" xfId="1" applyFont="1" applyFill="1" applyAlignment="1">
      <alignment horizontal="left" wrapText="1"/>
    </xf>
    <xf numFmtId="0" fontId="25" fillId="0" borderId="1" xfId="1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24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 2" xfId="2"/>
    <cellStyle name="Komma 2 2" xfId="47"/>
    <cellStyle name="Komma 2 2 2" xfId="51"/>
    <cellStyle name="Komma 2 2 2 2" xfId="66"/>
    <cellStyle name="Komma 2 2 2 2 2" xfId="83"/>
    <cellStyle name="Komma 2 2 2 2 2 2" xfId="122"/>
    <cellStyle name="Komma 2 2 2 2 3" xfId="105"/>
    <cellStyle name="Komma 2 2 2 3" xfId="74"/>
    <cellStyle name="Komma 2 2 2 3 2" xfId="113"/>
    <cellStyle name="Komma 2 2 2 4" xfId="59"/>
    <cellStyle name="Komma 2 2 2 4 2" xfId="98"/>
    <cellStyle name="Komma 2 2 2 5" xfId="92"/>
    <cellStyle name="Komma 2 2 3" xfId="62"/>
    <cellStyle name="Komma 2 2 3 2" xfId="79"/>
    <cellStyle name="Komma 2 2 3 2 2" xfId="118"/>
    <cellStyle name="Komma 2 2 3 3" xfId="101"/>
    <cellStyle name="Komma 2 2 4" xfId="70"/>
    <cellStyle name="Komma 2 2 4 2" xfId="109"/>
    <cellStyle name="Komma 2 2 5" xfId="88"/>
    <cellStyle name="Komma 2 3" xfId="49"/>
    <cellStyle name="Komma 2 3 2" xfId="64"/>
    <cellStyle name="Komma 2 3 2 2" xfId="81"/>
    <cellStyle name="Komma 2 3 2 2 2" xfId="120"/>
    <cellStyle name="Komma 2 3 2 3" xfId="103"/>
    <cellStyle name="Komma 2 3 3" xfId="72"/>
    <cellStyle name="Komma 2 3 3 2" xfId="111"/>
    <cellStyle name="Komma 2 3 4" xfId="58"/>
    <cellStyle name="Komma 2 3 4 2" xfId="97"/>
    <cellStyle name="Komma 2 3 5" xfId="90"/>
    <cellStyle name="Komma 2 4" xfId="48"/>
    <cellStyle name="Komma 2 4 2" xfId="53"/>
    <cellStyle name="Komma 2 4 2 2" xfId="76"/>
    <cellStyle name="Komma 2 4 2 2 2" xfId="115"/>
    <cellStyle name="Komma 2 4 2 3" xfId="94"/>
    <cellStyle name="Komma 2 4 3" xfId="63"/>
    <cellStyle name="Komma 2 4 3 2" xfId="80"/>
    <cellStyle name="Komma 2 4 3 2 2" xfId="119"/>
    <cellStyle name="Komma 2 4 3 3" xfId="102"/>
    <cellStyle name="Komma 2 4 4" xfId="71"/>
    <cellStyle name="Komma 2 4 4 2" xfId="110"/>
    <cellStyle name="Komma 2 4 5" xfId="57"/>
    <cellStyle name="Komma 2 4 5 2" xfId="96"/>
    <cellStyle name="Komma 2 4 6" xfId="89"/>
    <cellStyle name="Komma 2 5" xfId="60"/>
    <cellStyle name="Komma 2 5 2" xfId="77"/>
    <cellStyle name="Komma 2 5 2 2" xfId="116"/>
    <cellStyle name="Komma 2 5 3" xfId="99"/>
    <cellStyle name="Komma 2 6" xfId="69"/>
    <cellStyle name="Komma 2 6 2" xfId="108"/>
    <cellStyle name="Komma 2 7" xfId="56"/>
    <cellStyle name="Komma 2 7 2" xfId="95"/>
    <cellStyle name="Komma 2 8" xfId="46"/>
    <cellStyle name="Komma 2 9" xfId="87"/>
    <cellStyle name="Komma 3" xfId="52"/>
    <cellStyle name="Komma 3 2" xfId="67"/>
    <cellStyle name="Komma 3 2 2" xfId="84"/>
    <cellStyle name="Komma 3 2 2 2" xfId="123"/>
    <cellStyle name="Komma 3 2 3" xfId="106"/>
    <cellStyle name="Komma 3 3" xfId="75"/>
    <cellStyle name="Komma 3 3 2" xfId="114"/>
    <cellStyle name="Komma 3 4" xfId="93"/>
    <cellStyle name="Komma 4" xfId="50"/>
    <cellStyle name="Komma 4 2" xfId="65"/>
    <cellStyle name="Komma 4 2 2" xfId="82"/>
    <cellStyle name="Komma 4 2 2 2" xfId="121"/>
    <cellStyle name="Komma 4 2 3" xfId="104"/>
    <cellStyle name="Komma 4 3" xfId="73"/>
    <cellStyle name="Komma 4 3 2" xfId="112"/>
    <cellStyle name="Komma 4 4" xfId="91"/>
    <cellStyle name="Komma 5" xfId="61"/>
    <cellStyle name="Komma 5 2" xfId="78"/>
    <cellStyle name="Komma 5 2 2" xfId="117"/>
    <cellStyle name="Komma 5 3" xfId="100"/>
    <cellStyle name="Komma 6" xfId="68"/>
    <cellStyle name="Komma 6 2" xfId="107"/>
    <cellStyle name="Kontrollér celle" xfId="14" builtinId="23" customBuiltin="1"/>
    <cellStyle name="Neutral" xfId="9" builtinId="28" customBuiltin="1"/>
    <cellStyle name="Normal" xfId="0" builtinId="0"/>
    <cellStyle name="Normal 2" xfId="1"/>
    <cellStyle name="Normal 2 2" xfId="45"/>
    <cellStyle name="Normal 2 2 2" xfId="55"/>
    <cellStyle name="Normal 2 3" xfId="54"/>
    <cellStyle name="Normal 2 4" xfId="44"/>
    <cellStyle name="Normal 2 5" xfId="86"/>
    <cellStyle name="Normal 3" xfId="43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 2" xfId="85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D22" sqref="D22"/>
    </sheetView>
  </sheetViews>
  <sheetFormatPr defaultRowHeight="15" x14ac:dyDescent="0.25"/>
  <cols>
    <col min="1" max="1" width="48.7109375" customWidth="1"/>
    <col min="3" max="6" width="15.7109375" customWidth="1"/>
  </cols>
  <sheetData>
    <row r="1" spans="1:6" ht="15.75" thickBot="1" x14ac:dyDescent="0.3"/>
    <row r="2" spans="1:6" ht="41.1" customHeight="1" thickBot="1" x14ac:dyDescent="0.3">
      <c r="A2" s="65" t="s">
        <v>21</v>
      </c>
      <c r="B2" s="66"/>
      <c r="C2" s="66"/>
      <c r="D2" s="66"/>
      <c r="E2" s="66"/>
      <c r="F2" s="67"/>
    </row>
    <row r="3" spans="1:6" ht="28.5" customHeight="1" thickBot="1" x14ac:dyDescent="0.3">
      <c r="A3" s="68" t="s">
        <v>3</v>
      </c>
      <c r="B3" s="66"/>
      <c r="C3" s="66"/>
      <c r="D3" s="66"/>
      <c r="E3" s="66"/>
      <c r="F3" s="69"/>
    </row>
    <row r="4" spans="1:6" ht="24.4" customHeight="1" thickBot="1" x14ac:dyDescent="0.3">
      <c r="A4" s="10"/>
      <c r="B4" s="10"/>
      <c r="C4" s="70" t="s">
        <v>26</v>
      </c>
      <c r="D4" s="71"/>
      <c r="E4" s="71"/>
      <c r="F4" s="72"/>
    </row>
    <row r="5" spans="1:6" ht="43.35" customHeight="1" thickBot="1" x14ac:dyDescent="0.35">
      <c r="A5" s="5" t="s">
        <v>0</v>
      </c>
      <c r="B5" s="9"/>
      <c r="C5" s="6" t="s">
        <v>1</v>
      </c>
      <c r="D5" s="6" t="s">
        <v>2</v>
      </c>
      <c r="E5" s="6" t="s">
        <v>19</v>
      </c>
      <c r="F5" s="6" t="s">
        <v>24</v>
      </c>
    </row>
    <row r="6" spans="1:6" ht="41.85" customHeight="1" x14ac:dyDescent="0.25">
      <c r="A6" s="7" t="s">
        <v>9</v>
      </c>
      <c r="B6" s="8"/>
      <c r="C6" s="33">
        <f>+'Demografi ændr. 914'!D17</f>
        <v>0</v>
      </c>
      <c r="D6" s="33">
        <f>+'Demografi ændr. 914'!E17</f>
        <v>0</v>
      </c>
      <c r="E6" s="33">
        <f>+'Demografi ændr. 914'!F17</f>
        <v>0</v>
      </c>
      <c r="F6" s="33">
        <f>+'Demografi ændr. 914'!G17</f>
        <v>0</v>
      </c>
    </row>
    <row r="7" spans="1:6" ht="41.85" customHeight="1" x14ac:dyDescent="0.25">
      <c r="A7" s="1" t="s">
        <v>10</v>
      </c>
      <c r="B7" s="2"/>
      <c r="C7" s="34">
        <f>+'Ændr. i forudsætn. 910'!D17</f>
        <v>0</v>
      </c>
      <c r="D7" s="34">
        <f>+'Ændr. i forudsætn. 910'!E17</f>
        <v>0</v>
      </c>
      <c r="E7" s="34">
        <f>+'Ændr. i forudsætn. 910'!F17</f>
        <v>0</v>
      </c>
      <c r="F7" s="34">
        <f>+'Ændr. i forudsætn. 910'!G17</f>
        <v>0</v>
      </c>
    </row>
    <row r="8" spans="1:6" ht="32.1" customHeight="1" x14ac:dyDescent="0.25">
      <c r="A8" s="2" t="s">
        <v>5</v>
      </c>
      <c r="B8" s="2"/>
      <c r="C8" s="34">
        <f>+'Lovændringer 908'!D17</f>
        <v>0</v>
      </c>
      <c r="D8" s="34">
        <f>+'Lovændringer 908'!E17</f>
        <v>0</v>
      </c>
      <c r="E8" s="34">
        <f>+'Lovændringer 908'!F17</f>
        <v>0</v>
      </c>
      <c r="F8" s="34">
        <f>+'Lovændringer 908'!G17</f>
        <v>0</v>
      </c>
    </row>
    <row r="9" spans="1:6" ht="32.1" customHeight="1" x14ac:dyDescent="0.25">
      <c r="A9" s="2" t="s">
        <v>6</v>
      </c>
      <c r="B9" s="2"/>
      <c r="C9" s="34">
        <f>+'Tidl. politiske beslutn. 906'!D32</f>
        <v>-6729243</v>
      </c>
      <c r="D9" s="34">
        <f>+'Tidl. politiske beslutn. 906'!E32</f>
        <v>-11145221</v>
      </c>
      <c r="E9" s="34">
        <f>+'Tidl. politiske beslutn. 906'!F32</f>
        <v>-9831897</v>
      </c>
      <c r="F9" s="34">
        <f>+'Tidl. politiske beslutn. 906'!G32</f>
        <v>-11394964</v>
      </c>
    </row>
    <row r="10" spans="1:6" ht="32.1" customHeight="1" x14ac:dyDescent="0.25">
      <c r="A10" s="2" t="s">
        <v>7</v>
      </c>
      <c r="B10" s="2"/>
      <c r="C10" s="34">
        <f>+'Øvrige ændringer 907'!D16</f>
        <v>0</v>
      </c>
      <c r="D10" s="34">
        <f>+'Øvrige ændringer 907'!E16</f>
        <v>0</v>
      </c>
      <c r="E10" s="34">
        <f>+'Øvrige ændringer 907'!F16</f>
        <v>0</v>
      </c>
      <c r="F10" s="34">
        <f>+'Øvrige ændringer 907'!G16</f>
        <v>0</v>
      </c>
    </row>
    <row r="11" spans="1:6" s="56" customFormat="1" ht="32.1" customHeight="1" thickBot="1" x14ac:dyDescent="0.3">
      <c r="A11" s="57" t="s">
        <v>51</v>
      </c>
      <c r="B11" s="57"/>
      <c r="C11" s="58">
        <f>+'Flytning mellem udvalg 909'!D15</f>
        <v>1599321</v>
      </c>
      <c r="D11" s="58">
        <f>+'Flytning mellem udvalg 909'!E15</f>
        <v>2124321</v>
      </c>
      <c r="E11" s="58">
        <f>+'Flytning mellem udvalg 909'!F15</f>
        <v>2124321</v>
      </c>
      <c r="F11" s="58">
        <f>+'Flytning mellem udvalg 909'!G15</f>
        <v>2124321</v>
      </c>
    </row>
    <row r="12" spans="1:6" ht="32.1" customHeight="1" thickBot="1" x14ac:dyDescent="0.3">
      <c r="A12" s="11" t="s">
        <v>8</v>
      </c>
      <c r="B12" s="11"/>
      <c r="C12" s="35">
        <f>SUM(C6:C11)</f>
        <v>-5129922</v>
      </c>
      <c r="D12" s="35">
        <f t="shared" ref="D12:F12" si="0">SUM(D6:D11)</f>
        <v>-9020900</v>
      </c>
      <c r="E12" s="35">
        <f t="shared" si="0"/>
        <v>-7707576</v>
      </c>
      <c r="F12" s="35">
        <f t="shared" si="0"/>
        <v>-9270643</v>
      </c>
    </row>
    <row r="14" spans="1:6" ht="17.25" hidden="1" x14ac:dyDescent="0.25">
      <c r="A14" s="46" t="s">
        <v>20</v>
      </c>
      <c r="C14" s="45">
        <v>388583240</v>
      </c>
      <c r="D14" s="45">
        <v>388583240</v>
      </c>
      <c r="E14" s="45">
        <v>388583240</v>
      </c>
      <c r="F14" s="45">
        <v>388583240</v>
      </c>
    </row>
    <row r="15" spans="1:6" hidden="1" x14ac:dyDescent="0.25">
      <c r="C15" s="44"/>
      <c r="D15" s="44"/>
      <c r="E15" s="44"/>
      <c r="F15" s="44"/>
    </row>
    <row r="16" spans="1:6" ht="15.75" hidden="1" thickBot="1" x14ac:dyDescent="0.3">
      <c r="C16" s="47">
        <f>SUM(C12:C14)</f>
        <v>383453318</v>
      </c>
      <c r="D16" s="47">
        <f t="shared" ref="D16:F16" si="1">SUM(D12:D14)</f>
        <v>379562340</v>
      </c>
      <c r="E16" s="47">
        <f t="shared" si="1"/>
        <v>380875664</v>
      </c>
      <c r="F16" s="47">
        <f t="shared" si="1"/>
        <v>379312597</v>
      </c>
    </row>
    <row r="17" ht="15.75" hidden="1" thickTop="1" x14ac:dyDescent="0.25"/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11229-16&amp;Csag. nr. 16-392&amp;R&amp;P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showWhiteSpace="0" topLeftCell="A4" zoomScale="90" zoomScaleNormal="90" workbookViewId="0">
      <selection activeCell="D22" sqref="D22"/>
    </sheetView>
  </sheetViews>
  <sheetFormatPr defaultColWidth="8.5703125" defaultRowHeight="15" x14ac:dyDescent="0.25"/>
  <cols>
    <col min="2" max="2" width="50.7109375" customWidth="1"/>
    <col min="3" max="3" width="13.42578125" customWidth="1"/>
    <col min="4" max="4" width="14.28515625" customWidth="1"/>
    <col min="5" max="5" width="14.5703125" customWidth="1"/>
    <col min="6" max="6" width="14.7109375" customWidth="1"/>
    <col min="7" max="7" width="13.5703125" customWidth="1"/>
  </cols>
  <sheetData>
    <row r="2" spans="1:7" ht="39" customHeight="1" x14ac:dyDescent="0.25">
      <c r="A2" s="76" t="s">
        <v>21</v>
      </c>
      <c r="B2" s="77"/>
      <c r="C2" s="77"/>
      <c r="D2" s="77"/>
      <c r="E2" s="77"/>
      <c r="F2" s="77"/>
      <c r="G2" s="78"/>
    </row>
    <row r="3" spans="1:7" ht="28.5" customHeight="1" x14ac:dyDescent="0.25">
      <c r="A3" s="79" t="s">
        <v>16</v>
      </c>
      <c r="B3" s="80"/>
      <c r="C3" s="80"/>
      <c r="D3" s="80"/>
      <c r="E3" s="80"/>
      <c r="F3" s="80"/>
      <c r="G3" s="81"/>
    </row>
    <row r="4" spans="1:7" ht="26.45" customHeight="1" thickBot="1" x14ac:dyDescent="0.3">
      <c r="A4" s="3"/>
      <c r="B4" s="4"/>
      <c r="C4" s="36"/>
      <c r="D4" s="73" t="s">
        <v>26</v>
      </c>
      <c r="E4" s="74"/>
      <c r="F4" s="74"/>
      <c r="G4" s="75"/>
    </row>
    <row r="5" spans="1:7" ht="35.25" thickBot="1" x14ac:dyDescent="0.35">
      <c r="A5" s="41" t="s">
        <v>22</v>
      </c>
      <c r="B5" s="5" t="s">
        <v>0</v>
      </c>
      <c r="C5" s="6" t="s">
        <v>25</v>
      </c>
      <c r="D5" s="6" t="s">
        <v>1</v>
      </c>
      <c r="E5" s="6" t="s">
        <v>2</v>
      </c>
      <c r="F5" s="6" t="s">
        <v>19</v>
      </c>
      <c r="G5" s="6" t="s">
        <v>24</v>
      </c>
    </row>
    <row r="6" spans="1:7" ht="31.7" customHeight="1" x14ac:dyDescent="0.3">
      <c r="A6" s="42"/>
      <c r="B6" s="39" t="s">
        <v>23</v>
      </c>
      <c r="C6" s="38"/>
      <c r="D6" s="25"/>
      <c r="E6" s="26"/>
      <c r="F6" s="26"/>
      <c r="G6" s="26"/>
    </row>
    <row r="7" spans="1:7" ht="21" customHeight="1" x14ac:dyDescent="0.3">
      <c r="A7" s="51"/>
      <c r="B7" s="40" t="s">
        <v>27</v>
      </c>
      <c r="C7" s="24">
        <v>191580</v>
      </c>
      <c r="D7" s="25">
        <v>0</v>
      </c>
      <c r="E7" s="26">
        <v>-191580</v>
      </c>
      <c r="F7" s="26">
        <v>-191580</v>
      </c>
      <c r="G7" s="26">
        <v>-191580</v>
      </c>
    </row>
    <row r="8" spans="1:7" ht="21" customHeight="1" x14ac:dyDescent="0.3">
      <c r="A8" s="52"/>
      <c r="B8" s="32" t="s">
        <v>28</v>
      </c>
      <c r="C8" s="27">
        <v>247034</v>
      </c>
      <c r="D8" s="28">
        <v>-247034</v>
      </c>
      <c r="E8" s="29">
        <v>-247034</v>
      </c>
      <c r="F8" s="29">
        <v>-247034</v>
      </c>
      <c r="G8" s="29">
        <v>-247034</v>
      </c>
    </row>
    <row r="9" spans="1:7" ht="21" customHeight="1" x14ac:dyDescent="0.3">
      <c r="A9" s="52"/>
      <c r="B9" s="32" t="s">
        <v>29</v>
      </c>
      <c r="C9" s="27">
        <v>907470</v>
      </c>
      <c r="D9" s="28">
        <v>-112224</v>
      </c>
      <c r="E9" s="29">
        <v>-907470</v>
      </c>
      <c r="F9" s="29">
        <v>-100830</v>
      </c>
      <c r="G9" s="29">
        <v>-907470</v>
      </c>
    </row>
    <row r="10" spans="1:7" ht="21" customHeight="1" x14ac:dyDescent="0.3">
      <c r="A10" s="52"/>
      <c r="B10" s="14" t="s">
        <v>62</v>
      </c>
      <c r="C10" s="27">
        <v>500000</v>
      </c>
      <c r="D10" s="28">
        <v>252074</v>
      </c>
      <c r="E10" s="29">
        <v>252074</v>
      </c>
      <c r="F10" s="29">
        <v>252074</v>
      </c>
      <c r="G10" s="29">
        <v>252074</v>
      </c>
    </row>
    <row r="11" spans="1:7" ht="21" customHeight="1" x14ac:dyDescent="0.3">
      <c r="A11" s="52"/>
      <c r="B11" s="32" t="s">
        <v>30</v>
      </c>
      <c r="C11" s="27">
        <v>513175</v>
      </c>
      <c r="D11" s="28">
        <v>-513175</v>
      </c>
      <c r="E11" s="29">
        <v>-513175</v>
      </c>
      <c r="F11" s="29">
        <v>-513175</v>
      </c>
      <c r="G11" s="29">
        <v>-513175</v>
      </c>
    </row>
    <row r="12" spans="1:7" ht="21" customHeight="1" x14ac:dyDescent="0.3">
      <c r="A12" s="52"/>
      <c r="B12" s="32" t="s">
        <v>31</v>
      </c>
      <c r="C12" s="27">
        <v>209990</v>
      </c>
      <c r="D12" s="28">
        <v>-152316</v>
      </c>
      <c r="E12" s="29">
        <v>-229954</v>
      </c>
      <c r="F12" s="29">
        <v>-229954</v>
      </c>
      <c r="G12" s="29">
        <v>-209990</v>
      </c>
    </row>
    <row r="13" spans="1:7" ht="36.75" customHeight="1" x14ac:dyDescent="0.3">
      <c r="A13" s="52"/>
      <c r="B13" s="32" t="s">
        <v>63</v>
      </c>
      <c r="C13" s="27">
        <v>10806746</v>
      </c>
      <c r="D13" s="28">
        <v>-544334</v>
      </c>
      <c r="E13" s="29">
        <v>-819424</v>
      </c>
      <c r="F13" s="29">
        <v>-1089131</v>
      </c>
      <c r="G13" s="29">
        <v>-1089131</v>
      </c>
    </row>
    <row r="14" spans="1:7" s="56" customFormat="1" ht="36.75" customHeight="1" x14ac:dyDescent="0.3">
      <c r="A14" s="52"/>
      <c r="B14" s="64" t="s">
        <v>57</v>
      </c>
      <c r="C14" s="27">
        <v>657766</v>
      </c>
      <c r="D14" s="28">
        <v>-657766</v>
      </c>
      <c r="E14" s="29">
        <v>-657766</v>
      </c>
      <c r="F14" s="29">
        <v>-657766</v>
      </c>
      <c r="G14" s="29">
        <v>-657766</v>
      </c>
    </row>
    <row r="15" spans="1:7" s="56" customFormat="1" ht="34.5" customHeight="1" x14ac:dyDescent="0.3">
      <c r="A15" s="52"/>
      <c r="B15" s="63" t="s">
        <v>58</v>
      </c>
      <c r="C15" s="27">
        <v>351012</v>
      </c>
      <c r="D15" s="28">
        <v>-351012</v>
      </c>
      <c r="E15" s="29">
        <v>-351012</v>
      </c>
      <c r="F15" s="29">
        <v>-351012</v>
      </c>
      <c r="G15" s="29">
        <v>-351012</v>
      </c>
    </row>
    <row r="16" spans="1:7" ht="36" customHeight="1" x14ac:dyDescent="0.3">
      <c r="A16" s="52"/>
      <c r="B16" s="32" t="s">
        <v>32</v>
      </c>
      <c r="C16" s="27">
        <v>-1028500</v>
      </c>
      <c r="D16" s="28">
        <v>-1492287</v>
      </c>
      <c r="E16" s="29">
        <v>-483984</v>
      </c>
      <c r="F16" s="29">
        <v>-483984</v>
      </c>
      <c r="G16" s="29">
        <v>-483984</v>
      </c>
    </row>
    <row r="17" spans="1:7" ht="21" customHeight="1" x14ac:dyDescent="0.3">
      <c r="A17" s="52"/>
      <c r="B17" s="32" t="s">
        <v>33</v>
      </c>
      <c r="C17" s="27">
        <v>0</v>
      </c>
      <c r="D17" s="28">
        <v>-2052697</v>
      </c>
      <c r="E17" s="29">
        <v>-4105394</v>
      </c>
      <c r="F17" s="29">
        <v>-4105394</v>
      </c>
      <c r="G17" s="29">
        <v>-4105394</v>
      </c>
    </row>
    <row r="18" spans="1:7" ht="21" customHeight="1" x14ac:dyDescent="0.3">
      <c r="A18" s="52"/>
      <c r="B18" s="32" t="s">
        <v>34</v>
      </c>
      <c r="C18" s="27">
        <v>0</v>
      </c>
      <c r="D18" s="28">
        <v>0</v>
      </c>
      <c r="E18" s="29">
        <v>-1008300</v>
      </c>
      <c r="F18" s="29">
        <v>-1008300</v>
      </c>
      <c r="G18" s="29">
        <v>-1008300</v>
      </c>
    </row>
    <row r="19" spans="1:7" ht="21" customHeight="1" x14ac:dyDescent="0.3">
      <c r="A19" s="52"/>
      <c r="B19" s="32" t="s">
        <v>35</v>
      </c>
      <c r="C19" s="27">
        <v>0</v>
      </c>
      <c r="D19" s="28">
        <f>-2034648</f>
        <v>-2034648</v>
      </c>
      <c r="E19" s="29">
        <v>-2034648</v>
      </c>
      <c r="F19" s="29">
        <v>-2034648</v>
      </c>
      <c r="G19" s="29">
        <v>-2034648</v>
      </c>
    </row>
    <row r="20" spans="1:7" ht="21" customHeight="1" x14ac:dyDescent="0.3">
      <c r="A20" s="52"/>
      <c r="B20" s="32" t="s">
        <v>36</v>
      </c>
      <c r="C20" s="27">
        <v>-1026349</v>
      </c>
      <c r="D20" s="28">
        <v>-1026349</v>
      </c>
      <c r="E20" s="28">
        <v>-1026349</v>
      </c>
      <c r="F20" s="28">
        <v>-1026349</v>
      </c>
      <c r="G20" s="28">
        <v>-1026349</v>
      </c>
    </row>
    <row r="21" spans="1:7" ht="21" customHeight="1" x14ac:dyDescent="0.3">
      <c r="A21" s="52"/>
      <c r="B21" s="32" t="s">
        <v>37</v>
      </c>
      <c r="C21" s="27">
        <v>-1026349</v>
      </c>
      <c r="D21" s="28">
        <v>-1026349</v>
      </c>
      <c r="E21" s="29">
        <v>-2052697</v>
      </c>
      <c r="F21" s="29">
        <v>-2052697</v>
      </c>
      <c r="G21" s="29">
        <v>-2052697</v>
      </c>
    </row>
    <row r="22" spans="1:7" ht="21" customHeight="1" x14ac:dyDescent="0.3">
      <c r="A22" s="52"/>
      <c r="B22" s="32" t="s">
        <v>59</v>
      </c>
      <c r="C22" s="27">
        <v>-8732136</v>
      </c>
      <c r="D22" s="28">
        <v>-2799480</v>
      </c>
      <c r="E22" s="29">
        <v>-2799480</v>
      </c>
      <c r="F22" s="29">
        <v>-2799480</v>
      </c>
      <c r="G22" s="29">
        <v>-2799480</v>
      </c>
    </row>
    <row r="23" spans="1:7" s="56" customFormat="1" ht="33.75" customHeight="1" x14ac:dyDescent="0.3">
      <c r="A23" s="52"/>
      <c r="B23" s="32" t="s">
        <v>60</v>
      </c>
      <c r="C23" s="48" t="s">
        <v>40</v>
      </c>
      <c r="D23" s="28">
        <v>8700000</v>
      </c>
      <c r="E23" s="29">
        <v>8700000</v>
      </c>
      <c r="F23" s="29">
        <v>8700000</v>
      </c>
      <c r="G23" s="29">
        <v>8700000</v>
      </c>
    </row>
    <row r="24" spans="1:7" ht="21" customHeight="1" x14ac:dyDescent="0.3">
      <c r="A24" s="52"/>
      <c r="B24" s="32" t="s">
        <v>38</v>
      </c>
      <c r="C24" s="54" t="s">
        <v>40</v>
      </c>
      <c r="D24" s="28">
        <v>-509192</v>
      </c>
      <c r="E24" s="29">
        <v>-509192</v>
      </c>
      <c r="F24" s="29">
        <v>-509192</v>
      </c>
      <c r="G24" s="29">
        <v>-509192</v>
      </c>
    </row>
    <row r="25" spans="1:7" ht="36" customHeight="1" x14ac:dyDescent="0.3">
      <c r="A25" s="52"/>
      <c r="B25" s="32" t="s">
        <v>41</v>
      </c>
      <c r="C25" s="27">
        <v>0</v>
      </c>
      <c r="D25" s="28">
        <v>-50415</v>
      </c>
      <c r="E25" s="29">
        <v>-50415</v>
      </c>
      <c r="F25" s="29">
        <v>-50415</v>
      </c>
      <c r="G25" s="29">
        <v>-50415</v>
      </c>
    </row>
    <row r="26" spans="1:7" ht="21" customHeight="1" x14ac:dyDescent="0.3">
      <c r="A26" s="52"/>
      <c r="B26" s="32" t="s">
        <v>39</v>
      </c>
      <c r="C26" s="27">
        <v>-4291888</v>
      </c>
      <c r="D26" s="28">
        <v>-2145944</v>
      </c>
      <c r="E26" s="29">
        <v>-2145944</v>
      </c>
      <c r="F26" s="29">
        <v>-2145944</v>
      </c>
      <c r="G26" s="29">
        <v>-2145944</v>
      </c>
    </row>
    <row r="27" spans="1:7" ht="21" customHeight="1" x14ac:dyDescent="0.3">
      <c r="A27" s="52"/>
      <c r="B27" s="32" t="s">
        <v>42</v>
      </c>
      <c r="C27" s="27">
        <v>911398</v>
      </c>
      <c r="D27" s="28">
        <v>-911398</v>
      </c>
      <c r="E27" s="29">
        <v>-911398</v>
      </c>
      <c r="F27" s="29">
        <v>-135007</v>
      </c>
      <c r="G27" s="29">
        <v>-911398</v>
      </c>
    </row>
    <row r="28" spans="1:7" ht="21" customHeight="1" x14ac:dyDescent="0.3">
      <c r="A28" s="52"/>
      <c r="B28" s="32" t="s">
        <v>43</v>
      </c>
      <c r="C28" s="27">
        <v>15658900</v>
      </c>
      <c r="D28" s="28">
        <v>171411</v>
      </c>
      <c r="E28" s="29">
        <v>171411</v>
      </c>
      <c r="F28" s="29">
        <v>171411</v>
      </c>
      <c r="G28" s="29">
        <v>171411</v>
      </c>
    </row>
    <row r="29" spans="1:7" ht="21" customHeight="1" x14ac:dyDescent="0.3">
      <c r="A29" s="52"/>
      <c r="B29" s="32" t="s">
        <v>44</v>
      </c>
      <c r="C29" s="54" t="s">
        <v>40</v>
      </c>
      <c r="D29" s="28">
        <v>400162</v>
      </c>
      <c r="E29" s="29">
        <v>402780</v>
      </c>
      <c r="F29" s="29">
        <v>402780</v>
      </c>
      <c r="G29" s="29">
        <v>402780</v>
      </c>
    </row>
    <row r="30" spans="1:7" ht="21" customHeight="1" x14ac:dyDescent="0.3">
      <c r="A30" s="52"/>
      <c r="B30" s="37" t="s">
        <v>48</v>
      </c>
      <c r="C30" s="54"/>
      <c r="D30" s="28"/>
      <c r="E30" s="29"/>
      <c r="F30" s="29"/>
      <c r="G30" s="29"/>
    </row>
    <row r="31" spans="1:7" s="56" customFormat="1" ht="21" customHeight="1" thickBot="1" x14ac:dyDescent="0.35">
      <c r="A31" s="52"/>
      <c r="B31" s="32" t="s">
        <v>56</v>
      </c>
      <c r="C31" s="54" t="s">
        <v>40</v>
      </c>
      <c r="D31" s="28">
        <v>373730</v>
      </c>
      <c r="E31" s="29">
        <v>373730</v>
      </c>
      <c r="F31" s="29">
        <v>373730</v>
      </c>
      <c r="G31" s="29">
        <v>373730</v>
      </c>
    </row>
    <row r="32" spans="1:7" ht="26.85" customHeight="1" x14ac:dyDescent="0.3">
      <c r="A32" s="18" t="s">
        <v>17</v>
      </c>
      <c r="B32" s="18"/>
      <c r="C32" s="30"/>
      <c r="D32" s="31">
        <f>SUM(D6:D31)</f>
        <v>-6729243</v>
      </c>
      <c r="E32" s="31">
        <f>SUM(E6:E31)</f>
        <v>-11145221</v>
      </c>
      <c r="F32" s="31">
        <f>SUM(F6:F31)</f>
        <v>-9831897</v>
      </c>
      <c r="G32" s="31">
        <f>SUM(G6:G31)</f>
        <v>-11394964</v>
      </c>
    </row>
  </sheetData>
  <mergeCells count="3">
    <mergeCell ref="D4:G4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11229-16&amp;Csag. nr. 16-392&amp;R&amp;P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opLeftCell="A4" zoomScale="90" zoomScaleNormal="90" workbookViewId="0">
      <selection activeCell="D22" sqref="D22"/>
    </sheetView>
  </sheetViews>
  <sheetFormatPr defaultColWidth="8.5703125" defaultRowHeight="15" x14ac:dyDescent="0.25"/>
  <cols>
    <col min="2" max="2" width="47.7109375" customWidth="1"/>
    <col min="3" max="5" width="15" customWidth="1"/>
    <col min="6" max="6" width="13.28515625" customWidth="1"/>
    <col min="7" max="7" width="14.28515625" customWidth="1"/>
  </cols>
  <sheetData>
    <row r="2" spans="1:7" ht="39" customHeight="1" x14ac:dyDescent="0.25">
      <c r="A2" s="76" t="s">
        <v>21</v>
      </c>
      <c r="B2" s="77"/>
      <c r="C2" s="77"/>
      <c r="D2" s="77"/>
      <c r="E2" s="77"/>
      <c r="F2" s="77"/>
      <c r="G2" s="78"/>
    </row>
    <row r="3" spans="1:7" ht="26.25" customHeight="1" x14ac:dyDescent="0.25">
      <c r="A3" s="79" t="s">
        <v>7</v>
      </c>
      <c r="B3" s="80"/>
      <c r="C3" s="80"/>
      <c r="D3" s="80"/>
      <c r="E3" s="80"/>
      <c r="F3" s="80"/>
      <c r="G3" s="81"/>
    </row>
    <row r="4" spans="1:7" ht="25.15" customHeight="1" thickBot="1" x14ac:dyDescent="0.3">
      <c r="A4" s="3"/>
      <c r="B4" s="4"/>
      <c r="C4" s="4"/>
      <c r="D4" s="82" t="s">
        <v>26</v>
      </c>
      <c r="E4" s="83"/>
      <c r="F4" s="83"/>
      <c r="G4" s="84"/>
    </row>
    <row r="5" spans="1:7" ht="35.25" thickBot="1" x14ac:dyDescent="0.35">
      <c r="A5" s="41" t="s">
        <v>11</v>
      </c>
      <c r="B5" s="5" t="s">
        <v>0</v>
      </c>
      <c r="C5" s="6" t="s">
        <v>25</v>
      </c>
      <c r="D5" s="6" t="s">
        <v>1</v>
      </c>
      <c r="E5" s="6" t="s">
        <v>2</v>
      </c>
      <c r="F5" s="6" t="s">
        <v>19</v>
      </c>
      <c r="G5" s="6" t="s">
        <v>24</v>
      </c>
    </row>
    <row r="6" spans="1:7" ht="21" customHeight="1" x14ac:dyDescent="0.3">
      <c r="A6" s="43"/>
      <c r="B6" s="40"/>
      <c r="C6" s="24"/>
      <c r="D6" s="25"/>
      <c r="E6" s="26"/>
      <c r="F6" s="26"/>
      <c r="G6" s="26"/>
    </row>
    <row r="7" spans="1:7" ht="21" customHeight="1" x14ac:dyDescent="0.3">
      <c r="A7" s="51"/>
      <c r="B7" s="32"/>
      <c r="C7" s="27"/>
      <c r="D7" s="28"/>
      <c r="E7" s="29"/>
      <c r="F7" s="29"/>
      <c r="G7" s="29"/>
    </row>
    <row r="8" spans="1:7" ht="21" customHeight="1" x14ac:dyDescent="0.3">
      <c r="A8" s="51"/>
      <c r="B8" s="32"/>
      <c r="C8" s="27"/>
      <c r="D8" s="28"/>
      <c r="E8" s="29"/>
      <c r="F8" s="29"/>
      <c r="G8" s="29"/>
    </row>
    <row r="9" spans="1:7" ht="21" customHeight="1" x14ac:dyDescent="0.3">
      <c r="A9" s="51"/>
      <c r="B9" s="32"/>
      <c r="C9" s="27"/>
      <c r="D9" s="28"/>
      <c r="E9" s="29"/>
      <c r="F9" s="29"/>
      <c r="G9" s="29"/>
    </row>
    <row r="10" spans="1:7" s="50" customFormat="1" ht="21" customHeight="1" x14ac:dyDescent="0.3">
      <c r="A10" s="53"/>
      <c r="B10" s="49"/>
      <c r="C10" s="27"/>
      <c r="D10" s="28"/>
      <c r="E10" s="27"/>
      <c r="F10" s="27"/>
      <c r="G10" s="27"/>
    </row>
    <row r="11" spans="1:7" ht="21" customHeight="1" x14ac:dyDescent="0.3">
      <c r="A11" s="51"/>
      <c r="B11" s="32"/>
      <c r="C11" s="27"/>
      <c r="D11" s="28"/>
      <c r="E11" s="29"/>
      <c r="F11" s="29"/>
      <c r="G11" s="29"/>
    </row>
    <row r="12" spans="1:7" ht="21" customHeight="1" x14ac:dyDescent="0.3">
      <c r="A12" s="51"/>
      <c r="B12" s="37"/>
      <c r="C12" s="27"/>
      <c r="D12" s="28"/>
      <c r="E12" s="29"/>
      <c r="F12" s="29"/>
      <c r="G12" s="29"/>
    </row>
    <row r="13" spans="1:7" ht="21" customHeight="1" x14ac:dyDescent="0.3">
      <c r="A13" s="51"/>
      <c r="B13" s="32"/>
      <c r="C13" s="27"/>
      <c r="D13" s="28"/>
      <c r="E13" s="29"/>
      <c r="F13" s="29"/>
      <c r="G13" s="29"/>
    </row>
    <row r="14" spans="1:7" ht="21" customHeight="1" x14ac:dyDescent="0.3">
      <c r="A14" s="51"/>
      <c r="B14" s="32"/>
      <c r="C14" s="48"/>
      <c r="D14" s="28"/>
      <c r="E14" s="29"/>
      <c r="F14" s="29"/>
      <c r="G14" s="29"/>
    </row>
    <row r="15" spans="1:7" s="50" customFormat="1" ht="21" customHeight="1" thickBot="1" x14ac:dyDescent="0.35">
      <c r="A15" s="53"/>
      <c r="B15" s="49"/>
      <c r="C15" s="27"/>
      <c r="D15" s="28"/>
      <c r="E15" s="27"/>
      <c r="F15" s="27"/>
      <c r="G15" s="27"/>
    </row>
    <row r="16" spans="1:7" ht="31.7" customHeight="1" x14ac:dyDescent="0.3">
      <c r="A16" s="18" t="s">
        <v>18</v>
      </c>
      <c r="B16" s="18"/>
      <c r="C16" s="30"/>
      <c r="D16" s="31">
        <f>SUM(D6:D15)</f>
        <v>0</v>
      </c>
      <c r="E16" s="30">
        <f>SUM(E6:E15)</f>
        <v>0</v>
      </c>
      <c r="F16" s="30">
        <f>SUM(F6:F15)</f>
        <v>0</v>
      </c>
      <c r="G16" s="30">
        <f>SUM(G6:G15)</f>
        <v>0</v>
      </c>
    </row>
  </sheetData>
  <mergeCells count="3">
    <mergeCell ref="D4:G4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11229-16&amp;Csag. nr. 16-392&amp;R&amp;P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zoomScaleNormal="100" workbookViewId="0">
      <selection activeCell="D22" sqref="D22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2" spans="1:7" ht="39" customHeight="1" x14ac:dyDescent="0.25">
      <c r="A2" s="76" t="s">
        <v>21</v>
      </c>
      <c r="B2" s="77"/>
      <c r="C2" s="77"/>
      <c r="D2" s="77"/>
      <c r="E2" s="77"/>
      <c r="F2" s="77"/>
      <c r="G2" s="78"/>
    </row>
    <row r="3" spans="1:7" ht="32.1" customHeight="1" x14ac:dyDescent="0.25">
      <c r="A3" s="85" t="s">
        <v>5</v>
      </c>
      <c r="B3" s="86"/>
      <c r="C3" s="86"/>
      <c r="D3" s="86"/>
      <c r="E3" s="86"/>
      <c r="F3" s="86"/>
      <c r="G3" s="87"/>
    </row>
    <row r="4" spans="1:7" ht="25.15" customHeight="1" thickBot="1" x14ac:dyDescent="0.3">
      <c r="A4" s="3"/>
      <c r="B4" s="4"/>
      <c r="C4" s="4"/>
      <c r="D4" s="82" t="s">
        <v>26</v>
      </c>
      <c r="E4" s="83"/>
      <c r="F4" s="83"/>
      <c r="G4" s="84"/>
    </row>
    <row r="5" spans="1:7" ht="35.25" thickBot="1" x14ac:dyDescent="0.35">
      <c r="A5" s="5" t="s">
        <v>11</v>
      </c>
      <c r="B5" s="5" t="s">
        <v>0</v>
      </c>
      <c r="C5" s="6" t="s">
        <v>25</v>
      </c>
      <c r="D5" s="6" t="s">
        <v>1</v>
      </c>
      <c r="E5" s="6" t="s">
        <v>2</v>
      </c>
      <c r="F5" s="6" t="s">
        <v>19</v>
      </c>
      <c r="G5" s="6" t="s">
        <v>24</v>
      </c>
    </row>
    <row r="6" spans="1:7" ht="21" customHeight="1" x14ac:dyDescent="0.3">
      <c r="A6" s="12"/>
      <c r="B6" s="12"/>
      <c r="C6" s="21"/>
      <c r="D6" s="13"/>
      <c r="E6" s="12"/>
      <c r="F6" s="12"/>
      <c r="G6" s="12"/>
    </row>
    <row r="7" spans="1:7" ht="21" customHeight="1" x14ac:dyDescent="0.3">
      <c r="A7" s="14"/>
      <c r="B7" s="14"/>
      <c r="C7" s="22"/>
      <c r="D7" s="15"/>
      <c r="E7" s="14"/>
      <c r="F7" s="14"/>
      <c r="G7" s="14"/>
    </row>
    <row r="8" spans="1:7" ht="21" customHeight="1" x14ac:dyDescent="0.3">
      <c r="A8" s="14"/>
      <c r="B8" s="14"/>
      <c r="C8" s="22"/>
      <c r="D8" s="15"/>
      <c r="E8" s="14"/>
      <c r="F8" s="14"/>
      <c r="G8" s="14"/>
    </row>
    <row r="9" spans="1:7" ht="21" customHeight="1" x14ac:dyDescent="0.3">
      <c r="A9" s="14"/>
      <c r="B9" s="14"/>
      <c r="C9" s="22"/>
      <c r="D9" s="15"/>
      <c r="E9" s="14"/>
      <c r="F9" s="14"/>
      <c r="G9" s="14"/>
    </row>
    <row r="10" spans="1:7" ht="21" customHeight="1" x14ac:dyDescent="0.3">
      <c r="A10" s="14"/>
      <c r="B10" s="14"/>
      <c r="C10" s="22"/>
      <c r="D10" s="15"/>
      <c r="E10" s="14"/>
      <c r="F10" s="14"/>
      <c r="G10" s="14"/>
    </row>
    <row r="11" spans="1:7" ht="21" customHeight="1" x14ac:dyDescent="0.3">
      <c r="A11" s="14"/>
      <c r="B11" s="14"/>
      <c r="C11" s="22"/>
      <c r="D11" s="15"/>
      <c r="E11" s="14"/>
      <c r="F11" s="14"/>
      <c r="G11" s="14"/>
    </row>
    <row r="12" spans="1:7" ht="21" customHeight="1" x14ac:dyDescent="0.3">
      <c r="A12" s="14"/>
      <c r="B12" s="14"/>
      <c r="C12" s="22"/>
      <c r="D12" s="15"/>
      <c r="E12" s="14"/>
      <c r="F12" s="14"/>
      <c r="G12" s="14"/>
    </row>
    <row r="13" spans="1:7" ht="21" customHeight="1" x14ac:dyDescent="0.3">
      <c r="A13" s="14"/>
      <c r="B13" s="14"/>
      <c r="C13" s="22"/>
      <c r="D13" s="15"/>
      <c r="E13" s="14"/>
      <c r="F13" s="14"/>
      <c r="G13" s="14"/>
    </row>
    <row r="14" spans="1:7" ht="21" customHeight="1" x14ac:dyDescent="0.3">
      <c r="A14" s="14"/>
      <c r="B14" s="14"/>
      <c r="C14" s="22"/>
      <c r="D14" s="15"/>
      <c r="E14" s="14"/>
      <c r="F14" s="14"/>
      <c r="G14" s="14"/>
    </row>
    <row r="15" spans="1:7" ht="21" customHeight="1" x14ac:dyDescent="0.3">
      <c r="A15" s="14"/>
      <c r="B15" s="14"/>
      <c r="C15" s="22"/>
      <c r="D15" s="15"/>
      <c r="E15" s="14"/>
      <c r="F15" s="14"/>
      <c r="G15" s="14"/>
    </row>
    <row r="16" spans="1:7" ht="21" customHeight="1" thickBot="1" x14ac:dyDescent="0.35">
      <c r="A16" s="16"/>
      <c r="B16" s="16"/>
      <c r="C16" s="23"/>
      <c r="D16" s="17"/>
      <c r="E16" s="16"/>
      <c r="F16" s="16"/>
      <c r="G16" s="16"/>
    </row>
    <row r="17" spans="1:7" ht="26.85" customHeight="1" x14ac:dyDescent="0.3">
      <c r="A17" s="18" t="s">
        <v>15</v>
      </c>
      <c r="B17" s="18"/>
      <c r="C17" s="20">
        <f>SUM(C6:C16)</f>
        <v>0</v>
      </c>
      <c r="D17" s="19">
        <f t="shared" ref="D17:G17" si="0">SUM(D6:D16)</f>
        <v>0</v>
      </c>
      <c r="E17" s="20">
        <f t="shared" si="0"/>
        <v>0</v>
      </c>
      <c r="F17" s="20">
        <f t="shared" si="0"/>
        <v>0</v>
      </c>
      <c r="G17" s="20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11229-16&amp;Csag. nr. 16-392&amp;R&amp;P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opLeftCell="A7" zoomScaleNormal="100" workbookViewId="0">
      <selection activeCell="D22" sqref="D22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2" spans="1:8" ht="39" customHeight="1" x14ac:dyDescent="0.25">
      <c r="A2" s="76" t="s">
        <v>21</v>
      </c>
      <c r="B2" s="77"/>
      <c r="C2" s="77"/>
      <c r="D2" s="77"/>
      <c r="E2" s="77"/>
      <c r="F2" s="77"/>
      <c r="G2" s="78"/>
      <c r="H2" s="46"/>
    </row>
    <row r="3" spans="1:8" ht="32.1" customHeight="1" x14ac:dyDescent="0.25">
      <c r="A3" s="85" t="s">
        <v>13</v>
      </c>
      <c r="B3" s="86"/>
      <c r="C3" s="86"/>
      <c r="D3" s="86"/>
      <c r="E3" s="86"/>
      <c r="F3" s="86"/>
      <c r="G3" s="87"/>
    </row>
    <row r="4" spans="1:8" ht="25.15" customHeight="1" thickBot="1" x14ac:dyDescent="0.3">
      <c r="A4" s="3"/>
      <c r="B4" s="4"/>
      <c r="C4" s="4"/>
      <c r="D4" s="82" t="s">
        <v>26</v>
      </c>
      <c r="E4" s="83"/>
      <c r="F4" s="83"/>
      <c r="G4" s="84"/>
    </row>
    <row r="5" spans="1:8" ht="35.25" thickBot="1" x14ac:dyDescent="0.35">
      <c r="A5" s="5" t="s">
        <v>11</v>
      </c>
      <c r="B5" s="5" t="s">
        <v>0</v>
      </c>
      <c r="C5" s="6" t="s">
        <v>25</v>
      </c>
      <c r="D5" s="6" t="s">
        <v>1</v>
      </c>
      <c r="E5" s="6" t="s">
        <v>2</v>
      </c>
      <c r="F5" s="6" t="s">
        <v>19</v>
      </c>
      <c r="G5" s="6" t="s">
        <v>24</v>
      </c>
    </row>
    <row r="6" spans="1:8" ht="21" customHeight="1" x14ac:dyDescent="0.3">
      <c r="A6" s="12"/>
      <c r="B6" s="12"/>
      <c r="C6" s="21"/>
      <c r="D6" s="13"/>
      <c r="E6" s="12"/>
      <c r="F6" s="12"/>
      <c r="G6" s="12"/>
    </row>
    <row r="7" spans="1:8" ht="21" customHeight="1" x14ac:dyDescent="0.3">
      <c r="A7" s="14"/>
      <c r="B7" s="14"/>
      <c r="C7" s="22"/>
      <c r="D7" s="15"/>
      <c r="E7" s="14"/>
      <c r="F7" s="14"/>
      <c r="G7" s="14"/>
    </row>
    <row r="8" spans="1:8" ht="21" customHeight="1" x14ac:dyDescent="0.3">
      <c r="A8" s="14"/>
      <c r="B8" s="14"/>
      <c r="C8" s="22"/>
      <c r="D8" s="15"/>
      <c r="E8" s="14"/>
      <c r="F8" s="14"/>
      <c r="G8" s="14"/>
    </row>
    <row r="9" spans="1:8" ht="21" customHeight="1" x14ac:dyDescent="0.3">
      <c r="A9" s="14"/>
      <c r="B9" s="14"/>
      <c r="C9" s="22"/>
      <c r="D9" s="15"/>
      <c r="E9" s="14"/>
      <c r="F9" s="14"/>
      <c r="G9" s="14"/>
    </row>
    <row r="10" spans="1:8" ht="21" customHeight="1" x14ac:dyDescent="0.3">
      <c r="A10" s="14"/>
      <c r="B10" s="14"/>
      <c r="C10" s="22"/>
      <c r="D10" s="15"/>
      <c r="E10" s="14"/>
      <c r="F10" s="14"/>
      <c r="G10" s="14"/>
    </row>
    <row r="11" spans="1:8" ht="21" customHeight="1" x14ac:dyDescent="0.3">
      <c r="A11" s="14"/>
      <c r="B11" s="14"/>
      <c r="C11" s="22"/>
      <c r="D11" s="15"/>
      <c r="E11" s="14"/>
      <c r="F11" s="14"/>
      <c r="G11" s="14"/>
    </row>
    <row r="12" spans="1:8" ht="21" customHeight="1" x14ac:dyDescent="0.3">
      <c r="A12" s="14"/>
      <c r="B12" s="14"/>
      <c r="C12" s="22"/>
      <c r="D12" s="15"/>
      <c r="E12" s="14"/>
      <c r="F12" s="14"/>
      <c r="G12" s="14"/>
    </row>
    <row r="13" spans="1:8" ht="21" customHeight="1" x14ac:dyDescent="0.3">
      <c r="A13" s="14"/>
      <c r="B13" s="14"/>
      <c r="C13" s="22"/>
      <c r="D13" s="15"/>
      <c r="E13" s="14"/>
      <c r="F13" s="14"/>
      <c r="G13" s="14"/>
    </row>
    <row r="14" spans="1:8" ht="21" customHeight="1" x14ac:dyDescent="0.3">
      <c r="A14" s="14"/>
      <c r="B14" s="14"/>
      <c r="C14" s="22"/>
      <c r="D14" s="15"/>
      <c r="E14" s="14"/>
      <c r="F14" s="14"/>
      <c r="G14" s="14"/>
    </row>
    <row r="15" spans="1:8" ht="21" customHeight="1" x14ac:dyDescent="0.3">
      <c r="A15" s="14"/>
      <c r="B15" s="14"/>
      <c r="C15" s="22"/>
      <c r="D15" s="15"/>
      <c r="E15" s="14"/>
      <c r="F15" s="14"/>
      <c r="G15" s="14"/>
    </row>
    <row r="16" spans="1:8" ht="21" customHeight="1" thickBot="1" x14ac:dyDescent="0.35">
      <c r="A16" s="16"/>
      <c r="B16" s="16"/>
      <c r="C16" s="23"/>
      <c r="D16" s="17"/>
      <c r="E16" s="16"/>
      <c r="F16" s="16"/>
      <c r="G16" s="16"/>
    </row>
    <row r="17" spans="1:7" ht="26.85" customHeight="1" x14ac:dyDescent="0.3">
      <c r="A17" s="18" t="s">
        <v>14</v>
      </c>
      <c r="B17" s="18"/>
      <c r="C17" s="20">
        <f>SUM(C6:C16)</f>
        <v>0</v>
      </c>
      <c r="D17" s="19">
        <f t="shared" ref="D17:G17" si="0">SUM(D6:D16)</f>
        <v>0</v>
      </c>
      <c r="E17" s="20">
        <f t="shared" si="0"/>
        <v>0</v>
      </c>
      <c r="F17" s="20">
        <f t="shared" si="0"/>
        <v>0</v>
      </c>
      <c r="G17" s="20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11229-16&amp;Csag. nr. 16-392&amp;R&amp;P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opLeftCell="A7" zoomScaleNormal="100" workbookViewId="0">
      <selection activeCell="D22" sqref="D22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2" spans="1:8" ht="39" customHeight="1" x14ac:dyDescent="0.25">
      <c r="A2" s="76" t="s">
        <v>21</v>
      </c>
      <c r="B2" s="77"/>
      <c r="C2" s="77"/>
      <c r="D2" s="77"/>
      <c r="E2" s="77"/>
      <c r="F2" s="77"/>
      <c r="G2" s="78"/>
      <c r="H2" s="46"/>
    </row>
    <row r="3" spans="1:8" ht="32.1" customHeight="1" x14ac:dyDescent="0.25">
      <c r="A3" s="85" t="s">
        <v>4</v>
      </c>
      <c r="B3" s="86"/>
      <c r="C3" s="86"/>
      <c r="D3" s="86"/>
      <c r="E3" s="86"/>
      <c r="F3" s="86"/>
      <c r="G3" s="87"/>
    </row>
    <row r="4" spans="1:8" ht="25.15" customHeight="1" thickBot="1" x14ac:dyDescent="0.3">
      <c r="A4" s="3"/>
      <c r="B4" s="4"/>
      <c r="C4" s="4"/>
      <c r="D4" s="82" t="s">
        <v>26</v>
      </c>
      <c r="E4" s="83"/>
      <c r="F4" s="83"/>
      <c r="G4" s="84"/>
    </row>
    <row r="5" spans="1:8" ht="35.25" thickBot="1" x14ac:dyDescent="0.35">
      <c r="A5" s="5" t="s">
        <v>11</v>
      </c>
      <c r="B5" s="5" t="s">
        <v>0</v>
      </c>
      <c r="C5" s="6" t="s">
        <v>25</v>
      </c>
      <c r="D5" s="6" t="s">
        <v>1</v>
      </c>
      <c r="E5" s="6" t="s">
        <v>2</v>
      </c>
      <c r="F5" s="6" t="s">
        <v>19</v>
      </c>
      <c r="G5" s="6" t="s">
        <v>24</v>
      </c>
    </row>
    <row r="6" spans="1:8" ht="21" customHeight="1" x14ac:dyDescent="0.3">
      <c r="A6" s="12"/>
      <c r="B6" s="12"/>
      <c r="C6" s="21"/>
      <c r="D6" s="13"/>
      <c r="E6" s="12"/>
      <c r="F6" s="12"/>
      <c r="G6" s="12"/>
    </row>
    <row r="7" spans="1:8" ht="21" customHeight="1" x14ac:dyDescent="0.3">
      <c r="A7" s="14"/>
      <c r="B7" s="14"/>
      <c r="C7" s="22"/>
      <c r="D7" s="15"/>
      <c r="E7" s="14"/>
      <c r="F7" s="14"/>
      <c r="G7" s="14"/>
    </row>
    <row r="8" spans="1:8" ht="21" customHeight="1" x14ac:dyDescent="0.3">
      <c r="A8" s="14"/>
      <c r="B8" s="14"/>
      <c r="C8" s="22"/>
      <c r="D8" s="15"/>
      <c r="E8" s="14"/>
      <c r="F8" s="14"/>
      <c r="G8" s="14"/>
    </row>
    <row r="9" spans="1:8" ht="21" customHeight="1" x14ac:dyDescent="0.3">
      <c r="A9" s="14"/>
      <c r="B9" s="14"/>
      <c r="C9" s="22"/>
      <c r="D9" s="15"/>
      <c r="E9" s="14"/>
      <c r="F9" s="14"/>
      <c r="G9" s="14"/>
    </row>
    <row r="10" spans="1:8" ht="21" customHeight="1" x14ac:dyDescent="0.3">
      <c r="A10" s="14"/>
      <c r="B10" s="14"/>
      <c r="C10" s="22"/>
      <c r="D10" s="15"/>
      <c r="E10" s="14"/>
      <c r="F10" s="14"/>
      <c r="G10" s="14"/>
    </row>
    <row r="11" spans="1:8" ht="21" customHeight="1" x14ac:dyDescent="0.3">
      <c r="A11" s="14"/>
      <c r="B11" s="14"/>
      <c r="C11" s="22"/>
      <c r="D11" s="15"/>
      <c r="E11" s="14"/>
      <c r="F11" s="14"/>
      <c r="G11" s="14"/>
    </row>
    <row r="12" spans="1:8" ht="21" customHeight="1" x14ac:dyDescent="0.3">
      <c r="A12" s="14"/>
      <c r="B12" s="14"/>
      <c r="C12" s="22"/>
      <c r="D12" s="15"/>
      <c r="E12" s="14"/>
      <c r="F12" s="14"/>
      <c r="G12" s="14"/>
    </row>
    <row r="13" spans="1:8" ht="21" customHeight="1" x14ac:dyDescent="0.3">
      <c r="A13" s="14"/>
      <c r="B13" s="14"/>
      <c r="C13" s="22"/>
      <c r="D13" s="15"/>
      <c r="E13" s="14"/>
      <c r="F13" s="14"/>
      <c r="G13" s="14"/>
    </row>
    <row r="14" spans="1:8" ht="21" customHeight="1" x14ac:dyDescent="0.3">
      <c r="A14" s="14"/>
      <c r="B14" s="14"/>
      <c r="C14" s="22"/>
      <c r="D14" s="15"/>
      <c r="E14" s="14"/>
      <c r="F14" s="14"/>
      <c r="G14" s="14"/>
    </row>
    <row r="15" spans="1:8" ht="21" customHeight="1" x14ac:dyDescent="0.3">
      <c r="A15" s="14"/>
      <c r="B15" s="14"/>
      <c r="C15" s="22"/>
      <c r="D15" s="15"/>
      <c r="E15" s="14"/>
      <c r="F15" s="14"/>
      <c r="G15" s="14"/>
    </row>
    <row r="16" spans="1:8" ht="21" customHeight="1" thickBot="1" x14ac:dyDescent="0.35">
      <c r="A16" s="16"/>
      <c r="B16" s="16"/>
      <c r="C16" s="23"/>
      <c r="D16" s="17"/>
      <c r="E16" s="16"/>
      <c r="F16" s="16"/>
      <c r="G16" s="16"/>
    </row>
    <row r="17" spans="1:7" ht="26.85" customHeight="1" x14ac:dyDescent="0.3">
      <c r="A17" s="18" t="s">
        <v>12</v>
      </c>
      <c r="B17" s="18"/>
      <c r="C17" s="20">
        <f>SUM(C6:C16)</f>
        <v>0</v>
      </c>
      <c r="D17" s="19">
        <f t="shared" ref="D17:G17" si="0">SUM(D6:D16)</f>
        <v>0</v>
      </c>
      <c r="E17" s="20">
        <f t="shared" si="0"/>
        <v>0</v>
      </c>
      <c r="F17" s="20">
        <f t="shared" si="0"/>
        <v>0</v>
      </c>
      <c r="G17" s="20">
        <f t="shared" si="0"/>
        <v>0</v>
      </c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11229-16&amp;Csag. nr. 16-392&amp;R&amp;P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M11" sqref="M11"/>
    </sheetView>
  </sheetViews>
  <sheetFormatPr defaultColWidth="8.5703125" defaultRowHeight="15" x14ac:dyDescent="0.25"/>
  <cols>
    <col min="1" max="1" width="8.5703125" style="56"/>
    <col min="2" max="2" width="44.85546875" style="56" customWidth="1"/>
    <col min="3" max="7" width="15" style="56" customWidth="1"/>
    <col min="8" max="16384" width="8.5703125" style="56"/>
  </cols>
  <sheetData>
    <row r="2" spans="1:9" ht="39" customHeight="1" x14ac:dyDescent="0.25">
      <c r="A2" s="76" t="s">
        <v>21</v>
      </c>
      <c r="B2" s="77"/>
      <c r="C2" s="77"/>
      <c r="D2" s="77"/>
      <c r="E2" s="77"/>
      <c r="F2" s="77"/>
      <c r="G2" s="78"/>
      <c r="H2" s="46"/>
    </row>
    <row r="3" spans="1:9" ht="32.1" customHeight="1" x14ac:dyDescent="0.25">
      <c r="A3" s="85" t="s">
        <v>49</v>
      </c>
      <c r="B3" s="86"/>
      <c r="C3" s="86"/>
      <c r="D3" s="86"/>
      <c r="E3" s="86"/>
      <c r="F3" s="86"/>
      <c r="G3" s="87"/>
    </row>
    <row r="4" spans="1:9" ht="25.15" customHeight="1" thickBot="1" x14ac:dyDescent="0.3">
      <c r="A4" s="3"/>
      <c r="B4" s="4"/>
      <c r="C4" s="4"/>
      <c r="D4" s="82" t="s">
        <v>26</v>
      </c>
      <c r="E4" s="83"/>
      <c r="F4" s="83"/>
      <c r="G4" s="84"/>
    </row>
    <row r="5" spans="1:9" ht="35.25" thickBot="1" x14ac:dyDescent="0.35">
      <c r="A5" s="5" t="s">
        <v>11</v>
      </c>
      <c r="B5" s="5" t="s">
        <v>0</v>
      </c>
      <c r="C5" s="6" t="s">
        <v>25</v>
      </c>
      <c r="D5" s="6" t="s">
        <v>1</v>
      </c>
      <c r="E5" s="6" t="s">
        <v>2</v>
      </c>
      <c r="F5" s="6" t="s">
        <v>19</v>
      </c>
      <c r="G5" s="6" t="s">
        <v>24</v>
      </c>
    </row>
    <row r="6" spans="1:9" customFormat="1" ht="21" customHeight="1" x14ac:dyDescent="0.3">
      <c r="A6" s="52"/>
      <c r="B6" s="14" t="s">
        <v>52</v>
      </c>
      <c r="C6" s="62">
        <v>0</v>
      </c>
      <c r="D6" s="28">
        <v>-50000</v>
      </c>
      <c r="E6" s="29">
        <v>-50000</v>
      </c>
      <c r="F6" s="29">
        <v>-50000</v>
      </c>
      <c r="G6" s="29">
        <v>-50000</v>
      </c>
    </row>
    <row r="7" spans="1:9" customFormat="1" ht="39.75" customHeight="1" x14ac:dyDescent="0.3">
      <c r="A7" s="52"/>
      <c r="B7" s="40" t="s">
        <v>54</v>
      </c>
      <c r="C7" s="62">
        <v>0</v>
      </c>
      <c r="D7" s="28">
        <v>-25251</v>
      </c>
      <c r="E7" s="29">
        <v>-25251</v>
      </c>
      <c r="F7" s="29">
        <v>-25251</v>
      </c>
      <c r="G7" s="29">
        <v>-25251</v>
      </c>
    </row>
    <row r="8" spans="1:9" customFormat="1" ht="38.25" customHeight="1" x14ac:dyDescent="0.3">
      <c r="A8" s="52"/>
      <c r="B8" s="40" t="s">
        <v>55</v>
      </c>
      <c r="C8" s="62">
        <v>0</v>
      </c>
      <c r="D8" s="28">
        <v>49572</v>
      </c>
      <c r="E8" s="29">
        <v>49572</v>
      </c>
      <c r="F8" s="29">
        <v>49572</v>
      </c>
      <c r="G8" s="29">
        <v>49572</v>
      </c>
    </row>
    <row r="9" spans="1:9" customFormat="1" ht="35.25" customHeight="1" x14ac:dyDescent="0.3">
      <c r="A9" s="52"/>
      <c r="B9" s="32" t="s">
        <v>46</v>
      </c>
      <c r="C9" s="62">
        <v>0</v>
      </c>
      <c r="D9" s="28">
        <v>175000</v>
      </c>
      <c r="E9" s="29">
        <v>175000</v>
      </c>
      <c r="F9" s="29">
        <v>175000</v>
      </c>
      <c r="G9" s="29">
        <v>175000</v>
      </c>
    </row>
    <row r="10" spans="1:9" customFormat="1" ht="39" customHeight="1" x14ac:dyDescent="0.3">
      <c r="A10" s="52"/>
      <c r="B10" s="55" t="s">
        <v>47</v>
      </c>
      <c r="C10" s="62">
        <v>0</v>
      </c>
      <c r="D10" s="28">
        <v>175000</v>
      </c>
      <c r="E10" s="29">
        <v>175000</v>
      </c>
      <c r="F10" s="29">
        <v>175000</v>
      </c>
      <c r="G10" s="29">
        <v>175000</v>
      </c>
      <c r="I10" s="44" t="s">
        <v>45</v>
      </c>
    </row>
    <row r="11" spans="1:9" ht="36.75" customHeight="1" x14ac:dyDescent="0.3">
      <c r="A11" s="14"/>
      <c r="B11" s="32" t="s">
        <v>53</v>
      </c>
      <c r="C11" s="27">
        <v>0</v>
      </c>
      <c r="D11" s="28">
        <v>0</v>
      </c>
      <c r="E11" s="29">
        <v>525000</v>
      </c>
      <c r="F11" s="29">
        <v>525000</v>
      </c>
      <c r="G11" s="29">
        <v>525000</v>
      </c>
    </row>
    <row r="12" spans="1:9" ht="37.5" customHeight="1" x14ac:dyDescent="0.3">
      <c r="A12" s="14"/>
      <c r="B12" s="32" t="s">
        <v>61</v>
      </c>
      <c r="C12" s="27"/>
      <c r="D12" s="28">
        <v>1275000</v>
      </c>
      <c r="E12" s="29">
        <v>1275000</v>
      </c>
      <c r="F12" s="29">
        <v>1275000</v>
      </c>
      <c r="G12" s="29">
        <v>1275000</v>
      </c>
    </row>
    <row r="13" spans="1:9" ht="21" customHeight="1" x14ac:dyDescent="0.3">
      <c r="A13" s="14"/>
      <c r="B13" s="14"/>
      <c r="C13" s="27"/>
      <c r="D13" s="28"/>
      <c r="E13" s="29"/>
      <c r="F13" s="29"/>
      <c r="G13" s="29"/>
    </row>
    <row r="14" spans="1:9" ht="21" customHeight="1" thickBot="1" x14ac:dyDescent="0.35">
      <c r="A14" s="16"/>
      <c r="B14" s="16"/>
      <c r="C14" s="59"/>
      <c r="D14" s="60"/>
      <c r="E14" s="61"/>
      <c r="F14" s="61"/>
      <c r="G14" s="61"/>
    </row>
    <row r="15" spans="1:9" ht="26.85" customHeight="1" x14ac:dyDescent="0.3">
      <c r="A15" s="18" t="s">
        <v>50</v>
      </c>
      <c r="B15" s="18"/>
      <c r="C15" s="20">
        <f>SUM(C6:C14)</f>
        <v>0</v>
      </c>
      <c r="D15" s="31">
        <f>SUM(D6:D14)</f>
        <v>1599321</v>
      </c>
      <c r="E15" s="30">
        <f>SUM(E6:E14)</f>
        <v>2124321</v>
      </c>
      <c r="F15" s="30">
        <f>SUM(F6:F14)</f>
        <v>2124321</v>
      </c>
      <c r="G15" s="30">
        <f>SUM(G6:G14)</f>
        <v>2124321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11229-16&amp;Csag. nr. 16-392&amp;R&amp;P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4" sqref="M3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2016-06-15T10:30:00+00:00</MeetingStartDate>
    <EnclosureFileNumber xmlns="d08b57ff-b9b7-4581-975d-98f87b579a51">11229/16</EnclosureFileNumber>
    <AgendaId xmlns="d08b57ff-b9b7-4581-975d-98f87b579a51">5490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2073135</FusionId>
    <AgendaAccessLevelName xmlns="d08b57ff-b9b7-4581-975d-98f87b579a51">Åben</AgendaAccessLevelName>
    <UNC xmlns="d08b57ff-b9b7-4581-975d-98f87b579a51">1869522</UNC>
    <MeetingTitle xmlns="d08b57ff-b9b7-4581-975d-98f87b579a51">15-06-2016</MeetingTitle>
    <MeetingDateAndTime xmlns="d08b57ff-b9b7-4581-975d-98f87b579a51">15-06-2016 fra 12:30 - 16:10</MeetingDateAndTime>
    <MeetingEndDate xmlns="d08b57ff-b9b7-4581-975d-98f87b579a51">2016-06-15T14:10:00+00:00</MeetingEndDate>
    <PWDescription xmlns="d08b57ff-b9b7-4581-975d-98f87b579a51">Opgørelse af ændringer i" husene"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89615B-4CEC-4721-BD47-FB7EB34ADFDD}"/>
</file>

<file path=customXml/itemProps2.xml><?xml version="1.0" encoding="utf-8"?>
<ds:datastoreItem xmlns:ds="http://schemas.openxmlformats.org/officeDocument/2006/customXml" ds:itemID="{E8AC68CD-D583-47FE-9A4B-3D8CF16491FB}"/>
</file>

<file path=customXml/itemProps3.xml><?xml version="1.0" encoding="utf-8"?>
<ds:datastoreItem xmlns:ds="http://schemas.openxmlformats.org/officeDocument/2006/customXml" ds:itemID="{6CF0E593-1073-43CC-9AF2-532D9237BC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3</vt:i4>
      </vt:variant>
    </vt:vector>
  </HeadingPairs>
  <TitlesOfParts>
    <vt:vector size="11" baseType="lpstr">
      <vt:lpstr>Totaloversigt</vt:lpstr>
      <vt:lpstr>Tidl. politiske beslutn. 906</vt:lpstr>
      <vt:lpstr>Øvrige ændringer 907</vt:lpstr>
      <vt:lpstr>Lovændringer 908</vt:lpstr>
      <vt:lpstr>Ændr. i forudsætn. 910</vt:lpstr>
      <vt:lpstr>Demografi ændr. 914</vt:lpstr>
      <vt:lpstr>Flytning mellem udvalg 909</vt:lpstr>
      <vt:lpstr>Ark1</vt:lpstr>
      <vt:lpstr>'Flytning mellem udvalg 909'!Udskriftsområde</vt:lpstr>
      <vt:lpstr>'Tidl. politiske beslutn. 906'!Udskriftstitler</vt:lpstr>
      <vt:lpstr>'Øvrige ændringer 907'!Udskriftstitler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ØKE-15-06-2016 - Bilag 874.02 Budgettilretninger 2017 - 2020 - Udvalget for Økonomi og Erhverv</dc:title>
  <dc:creator>Flemming Karlsen</dc:creator>
  <cp:lastModifiedBy>Peder Sandfeld</cp:lastModifiedBy>
  <cp:lastPrinted>2016-06-14T07:32:33Z</cp:lastPrinted>
  <dcterms:created xsi:type="dcterms:W3CDTF">2014-01-22T10:50:38Z</dcterms:created>
  <dcterms:modified xsi:type="dcterms:W3CDTF">2016-06-14T13:38:49Z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